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914401D2-6EE9-4D53-A09D-3C5EEC397F6B}" xr6:coauthVersionLast="46" xr6:coauthVersionMax="46" xr10:uidLastSave="{00000000-0000-0000-0000-000000000000}"/>
  <bookViews>
    <workbookView xWindow="-120" yWindow="-120" windowWidth="21840" windowHeight="13740" xr2:uid="{BAB6E4E0-495C-40CA-BE2B-B35803436F69}"/>
  </bookViews>
  <sheets>
    <sheet name="origen  20 - 19" sheetId="1" r:id="rId1"/>
  </sheets>
  <externalReferences>
    <externalReference r:id="rId2"/>
  </externalReferences>
  <definedNames>
    <definedName name="_xlnm.Print_Area" localSheetId="0">'origen  20 - 19'!$B$2:$L$72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F10" i="1"/>
  <c r="F16" i="1"/>
  <c r="G16" i="1"/>
  <c r="F23" i="1"/>
  <c r="F24" i="1" s="1"/>
  <c r="G23" i="1"/>
  <c r="G24" i="1"/>
  <c r="H24" i="1"/>
  <c r="F29" i="1"/>
  <c r="G29" i="1"/>
  <c r="F33" i="1"/>
  <c r="F34" i="1" s="1"/>
  <c r="G33" i="1"/>
  <c r="G34" i="1" s="1"/>
  <c r="F36" i="1"/>
  <c r="G36" i="1"/>
  <c r="F38" i="1"/>
  <c r="G38" i="1"/>
  <c r="F42" i="1"/>
  <c r="G42" i="1"/>
  <c r="H43" i="1"/>
  <c r="J43" i="1"/>
  <c r="K43" i="1"/>
  <c r="G43" i="1" l="1"/>
  <c r="F43" i="1"/>
</calcChain>
</file>

<file path=xl/sharedStrings.xml><?xml version="1.0" encoding="utf-8"?>
<sst xmlns="http://schemas.openxmlformats.org/spreadsheetml/2006/main" count="63" uniqueCount="61">
  <si>
    <t>APODERADO  LEGAL DEL LIQUIDADOR DE LA COFEEEM</t>
  </si>
  <si>
    <t>LIC. SERGIO GARCIA LARA</t>
  </si>
  <si>
    <t>LIC. FRANCISCO FUENTES BERNAL</t>
  </si>
  <si>
    <t>LIC. JORGE HUMBERTO RODRIGUEZ ARIAS</t>
  </si>
  <si>
    <t>L.A.E. GERMAN ALBERTO IRETA LINO</t>
  </si>
  <si>
    <t>DIRECCION DE ADMON. FIDUCIARIO ZONA GUADALAJARA</t>
  </si>
  <si>
    <t>DELEGADO FIDUCIARIO</t>
  </si>
  <si>
    <t>SECRETARIO TECNICO DEL FOGAMICH</t>
  </si>
  <si>
    <t>AUTORIZO:</t>
  </si>
  <si>
    <t>VO.BO.:</t>
  </si>
  <si>
    <t>ING. JOSE ALFREDO ORIGEL ARROYO</t>
  </si>
  <si>
    <t>C.P. CARLOS ALBERTO RUIZ CASTILLO</t>
  </si>
  <si>
    <t>C. P. MARCELA TINOCO SOLORZANO</t>
  </si>
  <si>
    <t>COORDINADOR OPERATIVO DE FOGAMICH</t>
  </si>
  <si>
    <t>DELEGADO ADMINISTRATIVO</t>
  </si>
  <si>
    <t>DESPACHO CONTABLE</t>
  </si>
  <si>
    <t>REVISO:</t>
  </si>
  <si>
    <t>ELABORO/REVISO:</t>
  </si>
  <si>
    <t>BAJO PROTESTA DE DECIR VERDAD DECLARAMOS QUE LOS ESTADOS FINANCIEROS Y SUS NOTAS, SON RAZONABLEMENTE CORRECTOS Y SON RESPONSABILIDAD DEL EMISOR</t>
  </si>
  <si>
    <t>Total Pasivo y Hacienda Publica/Patrimonio</t>
  </si>
  <si>
    <t>Patrimonio Total</t>
  </si>
  <si>
    <t>Rectificacion de Resultados de Ejerc Ant.</t>
  </si>
  <si>
    <t>Resultados de Ejercicios Anteriores</t>
  </si>
  <si>
    <t>Resultado del Ejercicio Ahorro/Desahorro</t>
  </si>
  <si>
    <t>Patrimonio Generado</t>
  </si>
  <si>
    <t>Aportaciones</t>
  </si>
  <si>
    <t>Patrimonio Contribuido</t>
  </si>
  <si>
    <t>Hacienda Publica / Patrimonio</t>
  </si>
  <si>
    <t>Total Pasivo</t>
  </si>
  <si>
    <t>Total Pasivo no Circulante</t>
  </si>
  <si>
    <t>Pasivos Diferidos a Largo Plazo</t>
  </si>
  <si>
    <t>Documentos por Pagar a Largo Plazo</t>
  </si>
  <si>
    <t>Pasivo no Circulante</t>
  </si>
  <si>
    <t>Total Pasivo Circulante</t>
  </si>
  <si>
    <t>Documentos por Pagar a Corto Plazo</t>
  </si>
  <si>
    <t>Cuentas por Pagar a Corto Plazo</t>
  </si>
  <si>
    <t>Pasivo Circulante</t>
  </si>
  <si>
    <t>Pasivo</t>
  </si>
  <si>
    <t>Total Activo</t>
  </si>
  <si>
    <t>Total Activo no Circulante</t>
  </si>
  <si>
    <t>Deprec. Deterioro y Amortiz. Acumulada de Bienes</t>
  </si>
  <si>
    <t>Activos Intangibles</t>
  </si>
  <si>
    <t>Bienes Muebles</t>
  </si>
  <si>
    <t>Bienes Inmuebles, Infraest. Y Const. en Proceso</t>
  </si>
  <si>
    <t>Derechos a Recibir Efvo. o Eq. a Largo Plazo</t>
  </si>
  <si>
    <t>Activo no Circulante</t>
  </si>
  <si>
    <t>Total Activo Circulante</t>
  </si>
  <si>
    <t>Derechos a Recibir Bienes y Servicios</t>
  </si>
  <si>
    <t>Derechos a Recibir Efectivo o Equivalentes</t>
  </si>
  <si>
    <t>Efectivo y Equivalentes</t>
  </si>
  <si>
    <t>Activo Circulante</t>
  </si>
  <si>
    <t>Activo</t>
  </si>
  <si>
    <t>DICIEMBRE</t>
  </si>
  <si>
    <t>APLICACIÓN</t>
  </si>
  <si>
    <t>ORIGEN</t>
  </si>
  <si>
    <t>VARIACION</t>
  </si>
  <si>
    <t>CONCEPTO</t>
  </si>
  <si>
    <t xml:space="preserve"> </t>
  </si>
  <si>
    <t>(CIFRAS EN PESOS)</t>
  </si>
  <si>
    <t>ESTADO DE CAMBIOS EN LA SITUACION FINANCIERA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</si>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</sst>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 Narrow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.5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1"/>
      <name val="Arial Narrow"/>
      <family val="2"/>
    </font>
    <font>
      <b/>
      <sz val="13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5" fillId="0" borderId="2" xfId="0" applyFont="1" applyBorder="1" applyAlignment="1">
      <alignment horizontal="left"/>
    </xf>
    <xf numFmtId="0" fontId="5" fillId="0" borderId="0" xfId="0" applyFont="1"/>
    <xf numFmtId="0" fontId="6" fillId="0" borderId="2" xfId="0" applyFont="1" applyBorder="1" applyAlignment="1">
      <alignment horizontal="left" vertical="center"/>
    </xf>
    <xf numFmtId="0" fontId="1" fillId="0" borderId="1" xfId="0" applyFont="1" applyBorder="1"/>
    <xf numFmtId="0" fontId="7" fillId="0" borderId="0" xfId="0" applyFont="1"/>
    <xf numFmtId="0" fontId="6" fillId="0" borderId="2" xfId="0" applyFont="1" applyBorder="1" applyAlignment="1">
      <alignment horizontal="left"/>
    </xf>
    <xf numFmtId="0" fontId="8" fillId="0" borderId="0" xfId="0" applyFont="1"/>
    <xf numFmtId="164" fontId="1" fillId="0" borderId="0" xfId="0" applyNumberFormat="1" applyFont="1"/>
    <xf numFmtId="0" fontId="9" fillId="0" borderId="0" xfId="0" applyFont="1" applyAlignment="1">
      <alignment horizontal="center"/>
    </xf>
    <xf numFmtId="164" fontId="5" fillId="0" borderId="0" xfId="0" applyNumberFormat="1" applyFont="1"/>
    <xf numFmtId="4" fontId="1" fillId="0" borderId="0" xfId="0" applyNumberFormat="1" applyFont="1"/>
    <xf numFmtId="4" fontId="1" fillId="0" borderId="3" xfId="0" applyNumberFormat="1" applyFont="1" applyBorder="1"/>
    <xf numFmtId="4" fontId="5" fillId="0" borderId="0" xfId="0" applyNumberFormat="1" applyFont="1"/>
    <xf numFmtId="4" fontId="5" fillId="0" borderId="3" xfId="0" applyNumberFormat="1" applyFont="1" applyBorder="1"/>
    <xf numFmtId="4" fontId="0" fillId="0" borderId="0" xfId="0" applyNumberFormat="1"/>
    <xf numFmtId="0" fontId="10" fillId="0" borderId="0" xfId="0" applyFont="1"/>
    <xf numFmtId="0" fontId="5" fillId="0" borderId="4" xfId="0" applyFont="1" applyBorder="1" applyAlignment="1">
      <alignment horizontal="center" vertical="center"/>
    </xf>
    <xf numFmtId="17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85725</xdr:colOff>
      <xdr:row>1</xdr:row>
      <xdr:rowOff>28575</xdr:rowOff>
    </xdr:from>
    <xdr:ext cx="1123950" cy="809625"/>
    <xdr:pic>
      <xdr:nvPicPr>
        <xdr:cNvPr id="2" name="Picture 3">
          <a:extLst>
            <a:ext uri="{FF2B5EF4-FFF2-40B4-BE49-F238E27FC236}">
              <a16:creationId xmlns:a16="http://schemas.microsoft.com/office/drawing/2014/main" id="{32362CAB-9394-4BDB-9AB7-129246B4F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05725" y="219075"/>
          <a:ext cx="11239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</xdr:row>
      <xdr:rowOff>0</xdr:rowOff>
    </xdr:from>
    <xdr:ext cx="1333500" cy="781163"/>
    <xdr:pic>
      <xdr:nvPicPr>
        <xdr:cNvPr id="3" name="4 Imagen">
          <a:extLst>
            <a:ext uri="{FF2B5EF4-FFF2-40B4-BE49-F238E27FC236}">
              <a16:creationId xmlns:a16="http://schemas.microsoft.com/office/drawing/2014/main" id="{D0EB7611-4B98-4D89-BBCC-A3B8B7FF8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1524000" y="190500"/>
          <a:ext cx="1333500" cy="781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ACTIVO"/>
      <sheetName val="PASIVOS"/>
      <sheetName val="PASIVO CONTINGENTE"/>
      <sheetName val="EVH1"/>
      <sheetName val="INGRESOS"/>
      <sheetName val="CONCIL INGRESOS"/>
      <sheetName val="EGRESOS"/>
      <sheetName val="EGRESOS OBJETO DEL GTO"/>
      <sheetName val="EGRESOS CLASIF ECONOMICA"/>
      <sheetName val="AVANC FUNC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">
          <cell r="A4" t="str">
            <v>DEL 1o. DE ENERO AL 31 DE DICIEMBRE DE 2020</v>
          </cell>
        </row>
        <row r="10">
          <cell r="A10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6B14C-B9D1-4999-8B5C-ED392ED1A8EC}">
  <sheetPr>
    <tabColor rgb="FFFFFF00"/>
    <pageSetUpPr fitToPage="1"/>
  </sheetPr>
  <dimension ref="B2:O72"/>
  <sheetViews>
    <sheetView tabSelected="1" zoomScaleNormal="100" workbookViewId="0">
      <selection activeCell="K41" sqref="K41"/>
    </sheetView>
  </sheetViews>
  <sheetFormatPr baseColWidth="10" defaultRowHeight="14.25" x14ac:dyDescent="0.2"/>
  <cols>
    <col min="1" max="1" width="11.42578125" style="1"/>
    <col min="2" max="2" width="1.140625" style="1" customWidth="1"/>
    <col min="3" max="3" width="6.140625" style="1" customWidth="1"/>
    <col min="4" max="4" width="33.5703125" style="1" customWidth="1"/>
    <col min="5" max="5" width="5.140625" style="1" customWidth="1"/>
    <col min="6" max="6" width="15" style="1" customWidth="1"/>
    <col min="7" max="7" width="14.28515625" style="1" customWidth="1"/>
    <col min="8" max="8" width="16.140625" style="1" bestFit="1" customWidth="1"/>
    <col min="9" max="9" width="3.85546875" style="1" customWidth="1"/>
    <col min="10" max="10" width="13.5703125" style="1" customWidth="1"/>
    <col min="11" max="11" width="14" style="1" customWidth="1"/>
    <col min="12" max="12" width="15.5703125" style="1" customWidth="1"/>
    <col min="13" max="16384" width="11.42578125" style="1"/>
  </cols>
  <sheetData>
    <row r="2" spans="2:12" x14ac:dyDescent="0.2">
      <c r="K2" s="30"/>
    </row>
    <row r="3" spans="2:12" customFormat="1" ht="18.75" customHeight="1" x14ac:dyDescent="0.3">
      <c r="B3" s="29" t="s">
        <v>60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2:12" ht="15.75" customHeigh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2:12" s="7" customFormat="1" ht="16.5" customHeight="1" x14ac:dyDescent="0.25">
      <c r="C5" s="28" t="s">
        <v>59</v>
      </c>
      <c r="D5" s="28"/>
      <c r="E5" s="28"/>
      <c r="F5" s="28"/>
      <c r="G5" s="28"/>
      <c r="H5" s="28"/>
      <c r="I5" s="28"/>
      <c r="J5" s="28"/>
      <c r="K5" s="28"/>
      <c r="L5" s="28"/>
    </row>
    <row r="6" spans="2:12" s="7" customFormat="1" ht="15" x14ac:dyDescent="0.25">
      <c r="C6" s="28" t="str">
        <f>+[1]FECHAS!A4</f>
        <v>DEL 1o. DE ENERO AL 31 DE DICIEMBRE DE 2020</v>
      </c>
      <c r="D6" s="28"/>
      <c r="E6" s="28"/>
      <c r="F6" s="28"/>
      <c r="G6" s="28"/>
      <c r="H6" s="28"/>
      <c r="I6" s="28"/>
      <c r="J6" s="28"/>
      <c r="K6" s="28"/>
      <c r="L6" s="28"/>
    </row>
    <row r="7" spans="2:12" s="7" customFormat="1" ht="15" x14ac:dyDescent="0.25">
      <c r="C7" s="27" t="s">
        <v>58</v>
      </c>
      <c r="D7" s="27"/>
      <c r="E7" s="27"/>
      <c r="F7" s="27"/>
      <c r="G7" s="27"/>
      <c r="H7" s="27"/>
      <c r="I7" s="27"/>
      <c r="J7" s="27"/>
      <c r="K7" s="27"/>
      <c r="L7" s="27"/>
    </row>
    <row r="8" spans="2:12" ht="15" x14ac:dyDescent="0.25">
      <c r="C8" s="26"/>
      <c r="D8" s="26"/>
      <c r="E8" s="26"/>
      <c r="F8" s="26"/>
      <c r="G8" s="26"/>
      <c r="H8" s="26"/>
      <c r="I8" s="26"/>
      <c r="J8" s="26"/>
      <c r="K8" s="26" t="s">
        <v>57</v>
      </c>
    </row>
    <row r="9" spans="2:12" ht="15" x14ac:dyDescent="0.2">
      <c r="C9" s="22" t="s">
        <v>56</v>
      </c>
      <c r="D9" s="22"/>
      <c r="E9" s="22"/>
      <c r="F9" s="25">
        <v>2020</v>
      </c>
      <c r="G9" s="24">
        <v>2019</v>
      </c>
      <c r="H9" s="22" t="s">
        <v>55</v>
      </c>
      <c r="I9" s="22" t="s">
        <v>54</v>
      </c>
      <c r="J9" s="22"/>
      <c r="K9" s="22" t="s">
        <v>53</v>
      </c>
    </row>
    <row r="10" spans="2:12" ht="15" x14ac:dyDescent="0.2">
      <c r="C10" s="22"/>
      <c r="D10" s="22"/>
      <c r="E10" s="22"/>
      <c r="F10" s="23" t="str">
        <f>+[1]FECHAS!A10</f>
        <v>DICIEMBRE</v>
      </c>
      <c r="G10" s="23" t="s">
        <v>52</v>
      </c>
      <c r="H10" s="22"/>
      <c r="I10" s="22"/>
      <c r="J10" s="22"/>
      <c r="K10" s="22"/>
    </row>
    <row r="11" spans="2:12" ht="15" x14ac:dyDescent="0.25">
      <c r="C11" s="7"/>
      <c r="D11" s="7" t="s">
        <v>51</v>
      </c>
      <c r="E11" s="7"/>
      <c r="F11" s="7"/>
    </row>
    <row r="12" spans="2:12" ht="15" x14ac:dyDescent="0.25">
      <c r="C12" s="7" t="s">
        <v>50</v>
      </c>
      <c r="D12" s="7"/>
      <c r="E12" s="7"/>
      <c r="F12" s="7"/>
    </row>
    <row r="13" spans="2:12" ht="15" x14ac:dyDescent="0.25">
      <c r="D13" s="1" t="s">
        <v>49</v>
      </c>
      <c r="E13" s="7"/>
      <c r="F13" s="16">
        <v>2506710.2399999998</v>
      </c>
      <c r="G13" s="16">
        <v>2676375.81</v>
      </c>
      <c r="H13" s="16">
        <v>-169665.5700000003</v>
      </c>
      <c r="I13" s="18"/>
      <c r="J13" s="16">
        <v>169665.5700000003</v>
      </c>
      <c r="K13" s="16"/>
      <c r="L13" s="16"/>
    </row>
    <row r="14" spans="2:12" ht="15" x14ac:dyDescent="0.25">
      <c r="D14" s="1" t="s">
        <v>48</v>
      </c>
      <c r="E14" s="7"/>
      <c r="F14" s="16">
        <v>34798075.599999994</v>
      </c>
      <c r="G14" s="16">
        <v>34696508.849999994</v>
      </c>
      <c r="H14" s="16">
        <v>101566.75</v>
      </c>
      <c r="I14" s="16"/>
      <c r="J14" s="16"/>
      <c r="K14" s="16">
        <v>101566.75</v>
      </c>
      <c r="L14" s="16"/>
    </row>
    <row r="15" spans="2:12" ht="15" x14ac:dyDescent="0.25">
      <c r="D15" s="1" t="s">
        <v>47</v>
      </c>
      <c r="E15" s="7"/>
      <c r="F15" s="16">
        <v>127498.5</v>
      </c>
      <c r="G15" s="16">
        <v>127498.5</v>
      </c>
      <c r="H15" s="16">
        <v>0</v>
      </c>
      <c r="I15" s="16"/>
      <c r="J15" s="16"/>
      <c r="K15" s="16"/>
      <c r="L15" s="16"/>
    </row>
    <row r="16" spans="2:12" ht="15" x14ac:dyDescent="0.25">
      <c r="C16" s="7" t="s">
        <v>46</v>
      </c>
      <c r="D16" s="7"/>
      <c r="E16" s="7"/>
      <c r="F16" s="18">
        <f>SUM(F13:F15)</f>
        <v>37432284.339999996</v>
      </c>
      <c r="G16" s="18">
        <f>SUM(G13:G15)</f>
        <v>37500383.159999996</v>
      </c>
      <c r="H16" s="16"/>
      <c r="I16" s="18"/>
      <c r="J16" s="18"/>
      <c r="K16" s="18"/>
      <c r="L16" s="16"/>
    </row>
    <row r="17" spans="3:13" ht="15" x14ac:dyDescent="0.25">
      <c r="C17" s="7" t="s">
        <v>45</v>
      </c>
      <c r="D17" s="7"/>
      <c r="E17" s="7"/>
      <c r="F17" s="18"/>
      <c r="G17" s="18"/>
      <c r="H17" s="16"/>
      <c r="I17" s="18"/>
      <c r="J17" s="18"/>
      <c r="K17" s="18"/>
      <c r="L17" s="16"/>
    </row>
    <row r="18" spans="3:13" ht="15" x14ac:dyDescent="0.25">
      <c r="D18" s="1" t="s">
        <v>44</v>
      </c>
      <c r="E18" s="7"/>
      <c r="F18" s="16">
        <v>10503382.040000001</v>
      </c>
      <c r="G18" s="16">
        <v>10503382.040000001</v>
      </c>
      <c r="H18" s="16">
        <v>0</v>
      </c>
      <c r="I18" s="16"/>
      <c r="J18" s="16"/>
      <c r="K18" s="16"/>
      <c r="L18" s="16"/>
    </row>
    <row r="19" spans="3:13" ht="15" x14ac:dyDescent="0.25">
      <c r="D19" s="1" t="s">
        <v>43</v>
      </c>
      <c r="E19" s="7"/>
      <c r="F19" s="16">
        <v>2863390.12</v>
      </c>
      <c r="G19" s="16">
        <v>2863390.12</v>
      </c>
      <c r="H19" s="16">
        <v>0</v>
      </c>
      <c r="I19" s="16"/>
      <c r="J19" s="16"/>
      <c r="K19" s="16"/>
      <c r="L19" s="16"/>
    </row>
    <row r="20" spans="3:13" x14ac:dyDescent="0.2">
      <c r="D20" s="1" t="s">
        <v>42</v>
      </c>
      <c r="F20" s="16">
        <v>3094654.48</v>
      </c>
      <c r="G20" s="16">
        <v>3094654.48</v>
      </c>
      <c r="H20" s="16">
        <v>0</v>
      </c>
      <c r="I20" s="16"/>
      <c r="J20" s="16"/>
      <c r="K20" s="16"/>
      <c r="L20" s="16"/>
    </row>
    <row r="21" spans="3:13" x14ac:dyDescent="0.2">
      <c r="D21" s="1" t="s">
        <v>41</v>
      </c>
      <c r="F21" s="16">
        <v>29935.69</v>
      </c>
      <c r="G21" s="16">
        <v>29935.69</v>
      </c>
      <c r="H21" s="16">
        <v>0</v>
      </c>
      <c r="I21" s="16"/>
      <c r="J21" s="16"/>
      <c r="K21" s="16"/>
      <c r="L21" s="16"/>
    </row>
    <row r="22" spans="3:13" ht="16.5" x14ac:dyDescent="0.3">
      <c r="D22" s="21" t="s">
        <v>40</v>
      </c>
      <c r="F22" s="16">
        <v>0</v>
      </c>
      <c r="G22" s="16">
        <v>0</v>
      </c>
      <c r="H22" s="16">
        <v>0</v>
      </c>
      <c r="I22" s="16"/>
      <c r="J22" s="16"/>
      <c r="K22" s="16"/>
      <c r="L22" s="20"/>
      <c r="M22" s="13"/>
    </row>
    <row r="23" spans="3:13" ht="15" x14ac:dyDescent="0.25">
      <c r="C23" s="7" t="s">
        <v>39</v>
      </c>
      <c r="D23" s="7"/>
      <c r="E23" s="7"/>
      <c r="F23" s="18">
        <f>SUM(F18:F22)</f>
        <v>16491362.33</v>
      </c>
      <c r="G23" s="18">
        <f>SUM(G18:G22)</f>
        <v>16491362.33</v>
      </c>
      <c r="H23" s="16"/>
      <c r="I23" s="18"/>
      <c r="J23" s="18"/>
      <c r="K23" s="20"/>
      <c r="L23" s="16"/>
    </row>
    <row r="24" spans="3:13" ht="15.75" thickBot="1" x14ac:dyDescent="0.3">
      <c r="C24" s="7" t="s">
        <v>38</v>
      </c>
      <c r="D24" s="7"/>
      <c r="E24" s="7"/>
      <c r="F24" s="19">
        <f>+F23+F16</f>
        <v>53923646.669999994</v>
      </c>
      <c r="G24" s="19">
        <f>+G23+G16</f>
        <v>53991745.489999995</v>
      </c>
      <c r="H24" s="17">
        <f>SUM(H13:H23)</f>
        <v>-68098.820000000298</v>
      </c>
      <c r="I24" s="18"/>
      <c r="J24" s="18"/>
      <c r="K24" s="20"/>
      <c r="L24" s="16"/>
    </row>
    <row r="25" spans="3:13" ht="15.75" thickTop="1" x14ac:dyDescent="0.25">
      <c r="D25" s="7" t="s">
        <v>37</v>
      </c>
      <c r="E25" s="7"/>
      <c r="F25" s="16"/>
      <c r="G25" s="16"/>
      <c r="H25" s="16"/>
      <c r="I25" s="16"/>
      <c r="J25" s="16"/>
      <c r="K25" s="20"/>
      <c r="L25" s="16"/>
    </row>
    <row r="26" spans="3:13" ht="15" x14ac:dyDescent="0.25">
      <c r="C26" s="7" t="s">
        <v>36</v>
      </c>
      <c r="D26" s="7"/>
      <c r="E26" s="7"/>
      <c r="F26" s="18"/>
      <c r="G26" s="18"/>
      <c r="H26" s="16"/>
      <c r="I26" s="18"/>
      <c r="J26" s="18"/>
      <c r="K26" s="20"/>
      <c r="L26" s="16"/>
    </row>
    <row r="27" spans="3:13" ht="15" x14ac:dyDescent="0.25">
      <c r="D27" s="1" t="s">
        <v>35</v>
      </c>
      <c r="E27" s="7"/>
      <c r="F27" s="16">
        <v>24981500.899999999</v>
      </c>
      <c r="G27" s="16">
        <v>24940308.030000001</v>
      </c>
      <c r="H27" s="16">
        <v>41192.869999997318</v>
      </c>
      <c r="I27" s="18"/>
      <c r="J27" s="16">
        <v>41192.869999997318</v>
      </c>
      <c r="K27" s="16"/>
      <c r="L27" s="16"/>
    </row>
    <row r="28" spans="3:13" ht="15" x14ac:dyDescent="0.25">
      <c r="D28" s="1" t="s">
        <v>34</v>
      </c>
      <c r="E28" s="7"/>
      <c r="F28" s="16">
        <v>9252263.5500000007</v>
      </c>
      <c r="G28" s="16">
        <v>9252263.5500000007</v>
      </c>
      <c r="H28" s="16">
        <v>0</v>
      </c>
      <c r="I28" s="16"/>
      <c r="J28" s="16"/>
      <c r="K28" s="16"/>
      <c r="L28" s="16"/>
    </row>
    <row r="29" spans="3:13" ht="15" x14ac:dyDescent="0.25">
      <c r="C29" s="7" t="s">
        <v>33</v>
      </c>
      <c r="D29" s="7"/>
      <c r="E29" s="7"/>
      <c r="F29" s="18">
        <f>SUM(F27:F28)</f>
        <v>34233764.450000003</v>
      </c>
      <c r="G29" s="18">
        <f>SUM(G27:G28)</f>
        <v>34192571.579999998</v>
      </c>
      <c r="H29" s="16"/>
      <c r="I29" s="18"/>
      <c r="J29" s="18"/>
      <c r="K29" s="18"/>
      <c r="L29" s="16"/>
      <c r="M29" s="13"/>
    </row>
    <row r="30" spans="3:13" ht="15" x14ac:dyDescent="0.25">
      <c r="C30" s="7" t="s">
        <v>32</v>
      </c>
      <c r="D30" s="7"/>
      <c r="E30" s="7"/>
      <c r="F30" s="18"/>
      <c r="G30" s="18"/>
      <c r="H30" s="16"/>
      <c r="I30" s="18"/>
      <c r="J30" s="18"/>
      <c r="K30" s="18"/>
      <c r="L30" s="16"/>
    </row>
    <row r="31" spans="3:13" ht="15" x14ac:dyDescent="0.25">
      <c r="D31" s="1" t="s">
        <v>31</v>
      </c>
      <c r="E31" s="7"/>
      <c r="F31" s="16">
        <v>0</v>
      </c>
      <c r="G31" s="16">
        <v>0</v>
      </c>
      <c r="H31" s="16">
        <v>0</v>
      </c>
      <c r="I31" s="18"/>
      <c r="J31" s="18"/>
      <c r="K31" s="16"/>
      <c r="L31" s="16"/>
    </row>
    <row r="32" spans="3:13" ht="15" x14ac:dyDescent="0.25">
      <c r="C32" s="7"/>
      <c r="D32" s="1" t="s">
        <v>30</v>
      </c>
      <c r="E32" s="7"/>
      <c r="F32" s="16">
        <v>181565.22</v>
      </c>
      <c r="G32" s="16">
        <v>181565.22</v>
      </c>
      <c r="H32" s="16">
        <v>0</v>
      </c>
      <c r="I32" s="18"/>
      <c r="J32" s="16"/>
      <c r="K32" s="16"/>
      <c r="L32" s="16"/>
    </row>
    <row r="33" spans="3:15" ht="15" x14ac:dyDescent="0.25">
      <c r="C33" s="7" t="s">
        <v>29</v>
      </c>
      <c r="D33" s="7"/>
      <c r="E33" s="7"/>
      <c r="F33" s="18">
        <f>+F31+F32</f>
        <v>181565.22</v>
      </c>
      <c r="G33" s="18">
        <f>+G31+G32</f>
        <v>181565.22</v>
      </c>
      <c r="H33" s="16"/>
      <c r="I33" s="18"/>
      <c r="J33" s="18"/>
      <c r="K33" s="18"/>
      <c r="L33" s="16"/>
    </row>
    <row r="34" spans="3:15" ht="15" x14ac:dyDescent="0.25">
      <c r="C34" s="7" t="s">
        <v>28</v>
      </c>
      <c r="D34" s="7"/>
      <c r="E34" s="7"/>
      <c r="F34" s="18">
        <f>+F29+F33</f>
        <v>34415329.670000002</v>
      </c>
      <c r="G34" s="18">
        <f>+G29+G33</f>
        <v>34374136.799999997</v>
      </c>
      <c r="H34" s="16"/>
      <c r="I34" s="18"/>
      <c r="J34" s="18"/>
      <c r="K34" s="18"/>
      <c r="L34" s="16"/>
    </row>
    <row r="35" spans="3:15" ht="15" x14ac:dyDescent="0.25">
      <c r="C35" s="7" t="s">
        <v>27</v>
      </c>
      <c r="D35" s="7"/>
      <c r="E35" s="7"/>
      <c r="F35" s="18"/>
      <c r="G35" s="18"/>
      <c r="H35" s="16"/>
      <c r="I35" s="18"/>
      <c r="J35" s="18"/>
      <c r="K35" s="18"/>
      <c r="L35" s="16"/>
    </row>
    <row r="36" spans="3:15" ht="15" x14ac:dyDescent="0.25">
      <c r="C36" s="7" t="s">
        <v>26</v>
      </c>
      <c r="D36" s="7"/>
      <c r="E36" s="7"/>
      <c r="F36" s="18">
        <f>+F37</f>
        <v>1583888.05</v>
      </c>
      <c r="G36" s="18">
        <f>+G37</f>
        <v>1583888.05</v>
      </c>
      <c r="H36" s="16"/>
      <c r="I36" s="18"/>
      <c r="J36" s="18"/>
      <c r="K36" s="18"/>
      <c r="L36" s="16"/>
    </row>
    <row r="37" spans="3:15" x14ac:dyDescent="0.2">
      <c r="D37" s="1" t="s">
        <v>25</v>
      </c>
      <c r="F37" s="16">
        <v>1583888.05</v>
      </c>
      <c r="G37" s="16">
        <v>1583888.05</v>
      </c>
      <c r="H37" s="16"/>
      <c r="I37" s="16"/>
      <c r="J37" s="16"/>
      <c r="K37" s="16"/>
      <c r="L37" s="16"/>
    </row>
    <row r="38" spans="3:15" ht="15" x14ac:dyDescent="0.25">
      <c r="C38" s="7" t="s">
        <v>24</v>
      </c>
      <c r="D38" s="7"/>
      <c r="E38" s="7"/>
      <c r="F38" s="18">
        <f>SUM(F39:F41)</f>
        <v>17924428.949999999</v>
      </c>
      <c r="G38" s="18">
        <f>SUM(G39:G41)</f>
        <v>18033720.640000001</v>
      </c>
      <c r="H38" s="16"/>
      <c r="I38" s="18"/>
      <c r="J38" s="18"/>
      <c r="K38" s="18"/>
      <c r="L38" s="16"/>
    </row>
    <row r="39" spans="3:15" x14ac:dyDescent="0.2">
      <c r="D39" s="1" t="s">
        <v>23</v>
      </c>
      <c r="F39" s="16">
        <v>-109291.68999999999</v>
      </c>
      <c r="G39" s="16">
        <v>-90981.500000000015</v>
      </c>
      <c r="H39" s="16">
        <v>-18310.189999999973</v>
      </c>
      <c r="I39" s="16"/>
      <c r="J39" s="16"/>
      <c r="K39" s="16">
        <v>18310.189999999973</v>
      </c>
      <c r="L39" s="16"/>
    </row>
    <row r="40" spans="3:15" x14ac:dyDescent="0.2">
      <c r="D40" s="1" t="s">
        <v>22</v>
      </c>
      <c r="F40" s="16">
        <v>18033720.640000001</v>
      </c>
      <c r="G40" s="16">
        <v>18124702.140000001</v>
      </c>
      <c r="H40" s="16">
        <v>-90981.5</v>
      </c>
      <c r="I40" s="16"/>
      <c r="J40" s="16"/>
      <c r="K40" s="16">
        <v>90981.5</v>
      </c>
      <c r="L40" s="16"/>
      <c r="N40" s="13"/>
      <c r="O40" s="13"/>
    </row>
    <row r="41" spans="3:15" x14ac:dyDescent="0.2">
      <c r="D41" s="1" t="s">
        <v>21</v>
      </c>
      <c r="F41" s="16">
        <v>0</v>
      </c>
      <c r="G41" s="16">
        <v>0</v>
      </c>
      <c r="H41" s="16"/>
      <c r="I41" s="16"/>
      <c r="J41" s="16"/>
      <c r="K41" s="16"/>
      <c r="L41" s="16"/>
      <c r="M41" s="13"/>
    </row>
    <row r="42" spans="3:15" ht="15" x14ac:dyDescent="0.25">
      <c r="C42" s="7" t="s">
        <v>20</v>
      </c>
      <c r="D42" s="7"/>
      <c r="E42" s="7"/>
      <c r="F42" s="18">
        <f>+F38+F36</f>
        <v>19508317</v>
      </c>
      <c r="G42" s="18">
        <f>+G38+G36</f>
        <v>19617608.690000001</v>
      </c>
      <c r="H42" s="16"/>
      <c r="I42" s="18"/>
      <c r="J42" s="18"/>
      <c r="K42" s="18"/>
      <c r="L42" s="16"/>
    </row>
    <row r="43" spans="3:15" ht="15.75" thickBot="1" x14ac:dyDescent="0.3">
      <c r="C43" s="7" t="s">
        <v>19</v>
      </c>
      <c r="D43" s="7"/>
      <c r="E43" s="7"/>
      <c r="F43" s="19">
        <f>+F42+F34</f>
        <v>53923646.670000002</v>
      </c>
      <c r="G43" s="19">
        <f>+G42+G34</f>
        <v>53991745.489999995</v>
      </c>
      <c r="H43" s="17">
        <f>SUM(H27:H42)</f>
        <v>-68098.820000002655</v>
      </c>
      <c r="I43" s="18"/>
      <c r="J43" s="17">
        <f>SUM(J12:J42)</f>
        <v>210858.43999999762</v>
      </c>
      <c r="K43" s="17">
        <f>SUM(K12:K42)</f>
        <v>210858.43999999997</v>
      </c>
      <c r="L43" s="16"/>
      <c r="M43" s="13"/>
    </row>
    <row r="44" spans="3:15" ht="15.75" thickTop="1" x14ac:dyDescent="0.25">
      <c r="C44" s="7"/>
      <c r="D44" s="7"/>
      <c r="E44" s="7"/>
      <c r="F44" s="15"/>
      <c r="G44" s="15"/>
      <c r="H44" s="13"/>
      <c r="I44" s="15"/>
      <c r="J44" s="15"/>
      <c r="K44" s="15"/>
      <c r="L44" s="13"/>
      <c r="M44" s="13"/>
    </row>
    <row r="45" spans="3:15" ht="15" x14ac:dyDescent="0.25">
      <c r="C45" s="14" t="s">
        <v>18</v>
      </c>
      <c r="D45" s="14"/>
      <c r="E45" s="14"/>
      <c r="F45" s="14"/>
      <c r="G45" s="14"/>
      <c r="H45" s="14"/>
      <c r="I45" s="14"/>
      <c r="J45" s="14"/>
      <c r="K45" s="14"/>
      <c r="L45" s="14"/>
      <c r="M45" s="13"/>
    </row>
    <row r="46" spans="3:15" x14ac:dyDescent="0.2">
      <c r="F46" s="13"/>
      <c r="G46" s="13"/>
      <c r="H46" s="13"/>
      <c r="I46" s="13"/>
      <c r="J46" s="13"/>
      <c r="K46" s="13"/>
    </row>
    <row r="47" spans="3:15" hidden="1" x14ac:dyDescent="0.2">
      <c r="F47" s="13"/>
      <c r="G47" s="13"/>
      <c r="H47" s="13"/>
      <c r="I47" s="13"/>
      <c r="J47" s="13"/>
      <c r="K47" s="13"/>
    </row>
    <row r="48" spans="3:15" ht="15" hidden="1" x14ac:dyDescent="0.25">
      <c r="C48" s="7" t="s">
        <v>17</v>
      </c>
      <c r="E48" s="7"/>
      <c r="F48" s="7" t="s">
        <v>16</v>
      </c>
      <c r="G48" s="7"/>
      <c r="H48" s="7"/>
      <c r="I48" s="7"/>
      <c r="J48" s="7" t="s">
        <v>9</v>
      </c>
      <c r="K48" s="7"/>
      <c r="L48" s="7"/>
    </row>
    <row r="49" spans="3:12" hidden="1" x14ac:dyDescent="0.2">
      <c r="C49" s="1" t="s">
        <v>15</v>
      </c>
      <c r="F49" s="1" t="s">
        <v>14</v>
      </c>
      <c r="J49" s="12" t="s">
        <v>13</v>
      </c>
    </row>
    <row r="50" spans="3:12" hidden="1" x14ac:dyDescent="0.2"/>
    <row r="51" spans="3:12" hidden="1" x14ac:dyDescent="0.2"/>
    <row r="52" spans="3:12" hidden="1" x14ac:dyDescent="0.2"/>
    <row r="53" spans="3:12" hidden="1" x14ac:dyDescent="0.2">
      <c r="C53" s="9"/>
      <c r="D53" s="9"/>
    </row>
    <row r="54" spans="3:12" ht="15" hidden="1" x14ac:dyDescent="0.25">
      <c r="C54" s="6" t="s">
        <v>12</v>
      </c>
      <c r="D54" s="6"/>
      <c r="E54" s="7"/>
      <c r="F54" s="6" t="s">
        <v>11</v>
      </c>
      <c r="G54" s="6"/>
      <c r="H54" s="6"/>
      <c r="I54" s="7"/>
      <c r="J54" s="11" t="s">
        <v>10</v>
      </c>
      <c r="K54" s="11"/>
      <c r="L54" s="11"/>
    </row>
    <row r="55" spans="3:12" hidden="1" x14ac:dyDescent="0.2"/>
    <row r="56" spans="3:12" ht="15" hidden="1" x14ac:dyDescent="0.25">
      <c r="C56" s="7" t="s">
        <v>9</v>
      </c>
      <c r="E56" s="7"/>
      <c r="F56" s="7" t="s">
        <v>8</v>
      </c>
      <c r="G56" s="7"/>
      <c r="H56" s="7"/>
      <c r="I56" s="7"/>
      <c r="J56" s="7" t="s">
        <v>8</v>
      </c>
      <c r="K56" s="7"/>
      <c r="L56" s="7"/>
    </row>
    <row r="57" spans="3:12" hidden="1" x14ac:dyDescent="0.2">
      <c r="C57" s="1" t="s">
        <v>7</v>
      </c>
      <c r="F57" s="1" t="s">
        <v>6</v>
      </c>
      <c r="J57" s="10" t="s">
        <v>5</v>
      </c>
    </row>
    <row r="58" spans="3:12" hidden="1" x14ac:dyDescent="0.2"/>
    <row r="59" spans="3:12" hidden="1" x14ac:dyDescent="0.2"/>
    <row r="60" spans="3:12" hidden="1" x14ac:dyDescent="0.2">
      <c r="C60" s="9"/>
      <c r="D60" s="9"/>
    </row>
    <row r="61" spans="3:12" ht="15" hidden="1" x14ac:dyDescent="0.25">
      <c r="C61" s="6" t="s">
        <v>4</v>
      </c>
      <c r="D61" s="6"/>
      <c r="E61" s="7"/>
      <c r="F61" s="8" t="s">
        <v>3</v>
      </c>
      <c r="G61" s="8"/>
      <c r="H61" s="8"/>
      <c r="I61" s="7"/>
      <c r="J61" s="6" t="s">
        <v>2</v>
      </c>
      <c r="K61" s="6"/>
      <c r="L61" s="6"/>
    </row>
    <row r="62" spans="3:12" hidden="1" x14ac:dyDescent="0.2"/>
    <row r="63" spans="3:12" hidden="1" x14ac:dyDescent="0.2"/>
    <row r="64" spans="3:12" hidden="1" x14ac:dyDescent="0.2"/>
    <row r="65" spans="3:7" hidden="1" x14ac:dyDescent="0.2"/>
    <row r="66" spans="3:7" hidden="1" x14ac:dyDescent="0.2"/>
    <row r="70" spans="3:7" ht="21" x14ac:dyDescent="0.35">
      <c r="C70" s="5"/>
      <c r="D70" s="4"/>
      <c r="E70" s="4"/>
      <c r="F70" s="4"/>
    </row>
    <row r="71" spans="3:7" ht="15.75" x14ac:dyDescent="0.25">
      <c r="C71" s="3" t="s">
        <v>1</v>
      </c>
      <c r="D71" s="2"/>
      <c r="E71" s="2"/>
      <c r="F71" s="2"/>
      <c r="G71" s="2"/>
    </row>
    <row r="72" spans="3:7" ht="15.75" x14ac:dyDescent="0.25">
      <c r="C72" s="3" t="s">
        <v>0</v>
      </c>
      <c r="D72" s="2"/>
      <c r="E72" s="2"/>
      <c r="F72" s="2"/>
      <c r="G72" s="2"/>
    </row>
  </sheetData>
  <mergeCells count="15">
    <mergeCell ref="B3:L3"/>
    <mergeCell ref="C54:D54"/>
    <mergeCell ref="F54:H54"/>
    <mergeCell ref="J54:L54"/>
    <mergeCell ref="K9:K10"/>
    <mergeCell ref="C7:L7"/>
    <mergeCell ref="C9:E10"/>
    <mergeCell ref="H9:H10"/>
    <mergeCell ref="I9:J10"/>
    <mergeCell ref="C61:D61"/>
    <mergeCell ref="F61:H61"/>
    <mergeCell ref="J61:L61"/>
    <mergeCell ref="C5:L5"/>
    <mergeCell ref="C6:L6"/>
    <mergeCell ref="C45:L45"/>
  </mergeCells>
  <pageMargins left="0.59055118110236227" right="0.31496062992125984" top="0.74803149606299213" bottom="0.55118110236220474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origen  20 - 19</vt:lpstr>
      <vt:lpstr>'origen  20 - 19'!Área_de_impresión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2021-03-25T18:38:20Z</dcterms:created>
  <dcterms:modified xsi:type="dcterms:W3CDTF">2021-03-25T18:38:27Z</dcterms:modified>
</cp:coreProperties>
</file>